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P:\Работа с сайтом\2025 год\май\"/>
    </mc:Choice>
  </mc:AlternateContent>
  <xr:revisionPtr revIDLastSave="0" documentId="13_ncr:1_{A5D53CF2-F0FC-4718-A61A-31C252F958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3" l="1"/>
  <c r="K3" i="3"/>
  <c r="I22" i="3" l="1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3" i="3"/>
  <c r="G22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K22" i="3" l="1"/>
  <c r="J21" i="3"/>
  <c r="J23" i="3" s="1"/>
  <c r="K19" i="3"/>
  <c r="K20" i="3"/>
  <c r="K17" i="3"/>
  <c r="K16" i="3"/>
  <c r="K15" i="3"/>
  <c r="K14" i="3"/>
  <c r="K10" i="3"/>
  <c r="K7" i="3"/>
  <c r="K6" i="3"/>
  <c r="K5" i="3"/>
  <c r="K4" i="3"/>
  <c r="H22" i="3" l="1"/>
  <c r="F22" i="3"/>
  <c r="E21" i="3"/>
  <c r="D21" i="3"/>
  <c r="D23" i="3" s="1"/>
  <c r="C21" i="3"/>
  <c r="C23" i="3" s="1"/>
  <c r="H20" i="3"/>
  <c r="F20" i="3"/>
  <c r="H19" i="3"/>
  <c r="F19" i="3"/>
  <c r="H18" i="3"/>
  <c r="F18" i="3"/>
  <c r="H17" i="3"/>
  <c r="F17" i="3"/>
  <c r="H16" i="3"/>
  <c r="F16" i="3"/>
  <c r="H15" i="3"/>
  <c r="F15" i="3"/>
  <c r="H14" i="3"/>
  <c r="F14" i="3"/>
  <c r="H13" i="3"/>
  <c r="F13" i="3"/>
  <c r="H12" i="3"/>
  <c r="F12" i="3"/>
  <c r="H11" i="3"/>
  <c r="F11" i="3"/>
  <c r="H10" i="3"/>
  <c r="F10" i="3"/>
  <c r="H9" i="3"/>
  <c r="F9" i="3"/>
  <c r="H8" i="3"/>
  <c r="F8" i="3"/>
  <c r="H7" i="3"/>
  <c r="F7" i="3"/>
  <c r="H6" i="3"/>
  <c r="F6" i="3"/>
  <c r="H5" i="3"/>
  <c r="F5" i="3"/>
  <c r="H4" i="3"/>
  <c r="F4" i="3"/>
  <c r="H3" i="3"/>
  <c r="F3" i="3"/>
  <c r="K21" i="3" l="1"/>
  <c r="I21" i="3"/>
  <c r="G21" i="3"/>
  <c r="E23" i="3"/>
  <c r="F21" i="3"/>
  <c r="H21" i="3"/>
  <c r="I23" i="3" l="1"/>
  <c r="G23" i="3"/>
  <c r="F23" i="3"/>
  <c r="K23" i="3"/>
  <c r="H23" i="3"/>
</calcChain>
</file>

<file path=xl/sharedStrings.xml><?xml version="1.0" encoding="utf-8"?>
<sst xmlns="http://schemas.openxmlformats.org/spreadsheetml/2006/main" count="52" uniqueCount="52">
  <si>
    <t>Код целевой статьи расходов</t>
  </si>
  <si>
    <t>Наименование</t>
  </si>
  <si>
    <t>01 0 00 00000</t>
  </si>
  <si>
    <t>ИТОГО ПО ПРОГРАММАМ</t>
  </si>
  <si>
    <t xml:space="preserve">Непрограммные расходы </t>
  </si>
  <si>
    <t>РАСХОДЫ ВСЕГО</t>
  </si>
  <si>
    <t>02 0 00 00000</t>
  </si>
  <si>
    <t>03 0 00 00000</t>
  </si>
  <si>
    <t>04 0 00 00000</t>
  </si>
  <si>
    <t>05 0 00 00000</t>
  </si>
  <si>
    <t>06 0 00 00000</t>
  </si>
  <si>
    <t>07 0 00 00000</t>
  </si>
  <si>
    <t>08 0 00 00000</t>
  </si>
  <si>
    <t>09 0 00 00000</t>
  </si>
  <si>
    <t>10 0 00 00000</t>
  </si>
  <si>
    <t>11 0 00 00000</t>
  </si>
  <si>
    <t>12 0 00 00000</t>
  </si>
  <si>
    <t>13 0 00 00000</t>
  </si>
  <si>
    <t>14 0 00 00000</t>
  </si>
  <si>
    <t>15 0 00 00000</t>
  </si>
  <si>
    <t>17 0 00 00000</t>
  </si>
  <si>
    <t>18 0 00 00000</t>
  </si>
  <si>
    <t>Муниципальная программа "Здравоохранение"</t>
  </si>
  <si>
    <t>Муниципальная программа "Образование"</t>
  </si>
  <si>
    <t>Муниципальная программа "Социальная защита населения"</t>
  </si>
  <si>
    <t>Муниципальная программа "Спорт"</t>
  </si>
  <si>
    <t>Муниципальная программа "Развитие сельского хозяйства"</t>
  </si>
  <si>
    <t>Муниципальная программа "Экология и окружающая среда"</t>
  </si>
  <si>
    <t>Муниципальная программа "Безопасность и обеспечение безопасности жизнедеятельности населения"</t>
  </si>
  <si>
    <t>Муниципальная программа "Жилище"</t>
  </si>
  <si>
    <t>Муниципальная программа "Предпринимательство"</t>
  </si>
  <si>
    <t>Муниципальная программа "Управление имуществом и муниципальными финансами"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</si>
  <si>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</si>
  <si>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Муниципальная программа "Развитие и функционирование дорожно-транспортного комплекса"</t>
  </si>
  <si>
    <t>Муниципальная программа "Цифровое муниципальное образование"</t>
  </si>
  <si>
    <t>Муниципальная программа "Формирование современной комфортной городской среды"</t>
  </si>
  <si>
    <t>Муниципальная программа "Строительство объектов социальной инфраструктуры"</t>
  </si>
  <si>
    <t>Муниципальная программа "Культура и туризм"</t>
  </si>
  <si>
    <t>Муниципальная программа "Развитие инженерной инфраструктуры, энергоэффективности и отрасли обращения с отходами"</t>
  </si>
  <si>
    <t>16 0 00 00000</t>
  </si>
  <si>
    <t>Муниципальная программа "Архитектура и градостроительство"</t>
  </si>
  <si>
    <t>* В соответствии с отчетом об исполнении бюджета</t>
  </si>
  <si>
    <t>Темп роста к соответствующему периоду 2024 года, %</t>
  </si>
  <si>
    <t>Отклонение фактических расходов от утвержденных значений Решением о бюджете от 29.01.2025
№ 1/2025-НА), 
тыс. руб.</t>
  </si>
  <si>
    <t>% исполнения от утвержденных бюджетных значений 
( (Решением о бюджете от 29.01.2025 
№ 1/2025-НА)</t>
  </si>
  <si>
    <r>
      <t>Утвержденные бюджетные значения на 
2025 год
 (Р</t>
    </r>
    <r>
      <rPr>
        <b/>
        <sz val="10"/>
        <rFont val="Times New Roman"/>
        <family val="1"/>
        <charset val="204"/>
      </rPr>
      <t>ешением о бюджете  от 29.01.2025
№ 1/2025-НА</t>
    </r>
    <r>
      <rPr>
        <sz val="10"/>
        <rFont val="Times New Roman"/>
        <family val="1"/>
        <charset val="204"/>
      </rPr>
      <t>), 
тыс. руб.</t>
    </r>
  </si>
  <si>
    <t>Отклонение фактических расходов от значений по отчету План ф. 0503117 , тыс. руб.</t>
  </si>
  <si>
    <t>% исполнения от утвержденных бюджетных значений по отчету План ф. 0503117</t>
  </si>
  <si>
    <t xml:space="preserve">Сведения об исполнении бюджета городского округа Реутов по расходам в разрезе муниципальных программ по состоянию на 01.06.2025 в сравнении с запланированными значениями, утвержденными решением о бюджете, и в сравнении с плановыми значениями согласно отчета об исполнении бюджета в сравнении с соответствующим периодом прошлого года </t>
  </si>
  <si>
    <r>
      <t xml:space="preserve">Плановые значения (согласно отчета по </t>
    </r>
    <r>
      <rPr>
        <b/>
        <sz val="10"/>
        <rFont val="Times New Roman"/>
        <family val="1"/>
        <charset val="204"/>
      </rPr>
      <t>ф. 0503117 ПЛАН</t>
    </r>
    <r>
      <rPr>
        <sz val="10"/>
        <rFont val="Times New Roman"/>
        <family val="1"/>
        <charset val="204"/>
      </rPr>
      <t xml:space="preserve">) на </t>
    </r>
    <r>
      <rPr>
        <b/>
        <sz val="10"/>
        <rFont val="Times New Roman"/>
        <family val="1"/>
        <charset val="204"/>
      </rPr>
      <t>01.06.2025</t>
    </r>
    <r>
      <rPr>
        <sz val="10"/>
        <rFont val="Times New Roman"/>
        <family val="1"/>
        <charset val="204"/>
      </rPr>
      <t xml:space="preserve"> 
тыс. руб.*</t>
    </r>
  </si>
  <si>
    <r>
      <t xml:space="preserve">Фактически исполнено по состоянию на </t>
    </r>
    <r>
      <rPr>
        <b/>
        <sz val="10"/>
        <rFont val="Times New Roman"/>
        <family val="1"/>
        <charset val="204"/>
      </rPr>
      <t>01.06.2025</t>
    </r>
    <r>
      <rPr>
        <sz val="10"/>
        <rFont val="Times New Roman"/>
        <family val="1"/>
        <charset val="204"/>
      </rPr>
      <t>, 
тыс. руб.</t>
    </r>
  </si>
  <si>
    <r>
      <t xml:space="preserve">Фактически исполнено по состоянию на </t>
    </r>
    <r>
      <rPr>
        <b/>
        <sz val="10"/>
        <rFont val="Times New Roman"/>
        <family val="1"/>
        <charset val="204"/>
      </rPr>
      <t>01.06.2024</t>
    </r>
    <r>
      <rPr>
        <sz val="10"/>
        <rFont val="Times New Roman"/>
        <family val="1"/>
        <charset val="204"/>
      </rPr>
      <t>, 
тыс. 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</si>
</sst>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[Red]\-#,##0.00\ "/>
    <numFmt numFmtId="165" formatCode="#,##0.0"/>
    <numFmt numFmtId="166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3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2" fillId="2" borderId="3" xfId="0" applyFont="1" applyFill="1" applyBorder="1" applyAlignment="1">
      <alignment horizontal="center" vertical="center"/>
    </xf>
    <xf numFmtId="0" fontId="2" fillId="2" borderId="3" xfId="1" applyFont="1" applyFill="1" applyBorder="1" applyAlignment="1">
      <alignment vertical="center" wrapText="1"/>
    </xf>
    <xf numFmtId="164" fontId="4" fillId="2" borderId="3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5" fontId="3" fillId="2" borderId="3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Border="1" applyAlignment="1">
      <alignment horizontal="center" vertical="center"/>
    </xf>
    <xf numFmtId="166" fontId="0" fillId="0" borderId="1" xfId="0" applyNumberFormat="1" applyBorder="1"/>
    <xf numFmtId="166" fontId="10" fillId="0" borderId="1" xfId="0" applyNumberFormat="1" applyFont="1" applyBorder="1" applyAlignment="1">
      <alignment horizontal="center" vertical="center"/>
    </xf>
    <xf numFmtId="4" fontId="4" fillId="2" borderId="3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/>
    </xf>
    <xf numFmtId="165" fontId="10" fillId="2" borderId="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"/>
  <sheetViews>
    <sheetView tabSelected="1" topLeftCell="A4" zoomScaleNormal="100" workbookViewId="0">
      <selection activeCell="N22" sqref="N22"/>
    </sheetView>
  </sheetViews>
  <sheetFormatPr defaultRowHeight="15" x14ac:dyDescent="0.25"/>
  <cols>
    <col min="1" max="1" width="13.85546875" customWidth="1"/>
    <col min="2" max="2" width="55.5703125" customWidth="1"/>
    <col min="3" max="4" width="15.42578125" customWidth="1"/>
    <col min="5" max="5" width="14" customWidth="1"/>
    <col min="6" max="7" width="14.7109375" customWidth="1"/>
    <col min="8" max="8" width="13.42578125" customWidth="1"/>
    <col min="9" max="9" width="14.42578125" customWidth="1"/>
    <col min="10" max="10" width="13.85546875" customWidth="1"/>
    <col min="11" max="11" width="16.140625" customWidth="1"/>
  </cols>
  <sheetData>
    <row r="1" spans="1:11" ht="57" customHeight="1" thickBot="1" x14ac:dyDescent="0.3">
      <c r="A1" s="34" t="s">
        <v>48</v>
      </c>
      <c r="B1" s="34"/>
      <c r="C1" s="34"/>
      <c r="D1" s="34"/>
      <c r="E1" s="34"/>
      <c r="F1" s="34"/>
      <c r="G1" s="34"/>
      <c r="H1" s="34"/>
      <c r="I1" s="34"/>
      <c r="J1" s="34"/>
    </row>
    <row r="2" spans="1:11" ht="130.5" customHeight="1" thickBot="1" x14ac:dyDescent="0.3">
      <c r="A2" s="1" t="s">
        <v>0</v>
      </c>
      <c r="B2" s="1" t="s">
        <v>1</v>
      </c>
      <c r="C2" s="19" t="s">
        <v>45</v>
      </c>
      <c r="D2" s="19" t="s">
        <v>49</v>
      </c>
      <c r="E2" s="19" t="s">
        <v>50</v>
      </c>
      <c r="F2" s="19" t="s">
        <v>43</v>
      </c>
      <c r="G2" s="20" t="s">
        <v>44</v>
      </c>
      <c r="H2" s="20" t="s">
        <v>46</v>
      </c>
      <c r="I2" s="20" t="s">
        <v>47</v>
      </c>
      <c r="J2" s="19" t="s">
        <v>51</v>
      </c>
      <c r="K2" s="21" t="s">
        <v>42</v>
      </c>
    </row>
    <row r="3" spans="1:11" ht="24" customHeight="1" thickBot="1" x14ac:dyDescent="0.3">
      <c r="A3" s="12" t="s">
        <v>2</v>
      </c>
      <c r="B3" s="13" t="s">
        <v>22</v>
      </c>
      <c r="C3" s="14">
        <v>2500</v>
      </c>
      <c r="D3" s="14">
        <v>3394</v>
      </c>
      <c r="E3" s="14">
        <v>1139.77</v>
      </c>
      <c r="F3" s="15">
        <f>SUM(E3-C3)</f>
        <v>-1360.23</v>
      </c>
      <c r="G3" s="23">
        <f>E3/C3*100</f>
        <v>45.590800000000002</v>
      </c>
      <c r="H3" s="15">
        <f>SUM(E3-D3)</f>
        <v>-2254.23</v>
      </c>
      <c r="I3" s="23">
        <f>E3/D3*100</f>
        <v>33.581909251620509</v>
      </c>
      <c r="J3" s="31">
        <v>440</v>
      </c>
      <c r="K3" s="28">
        <f t="shared" ref="K3:K8" si="0">E3/J3*100</f>
        <v>259.03863636363639</v>
      </c>
    </row>
    <row r="4" spans="1:11" ht="24" customHeight="1" thickBot="1" x14ac:dyDescent="0.3">
      <c r="A4" s="2" t="s">
        <v>6</v>
      </c>
      <c r="B4" s="6" t="s">
        <v>37</v>
      </c>
      <c r="C4" s="3">
        <v>296748.52695000003</v>
      </c>
      <c r="D4" s="3">
        <v>346481.20246</v>
      </c>
      <c r="E4" s="3">
        <v>134404.27162000001</v>
      </c>
      <c r="F4" s="7">
        <f t="shared" ref="F4:F23" si="1">SUM(E4-C4)</f>
        <v>-162344.25533000001</v>
      </c>
      <c r="G4" s="23">
        <f t="shared" ref="G4:G23" si="2">E4/C4*100</f>
        <v>45.292312990199328</v>
      </c>
      <c r="H4" s="7">
        <f t="shared" ref="H4:H23" si="3">SUM(E4-D4)</f>
        <v>-212076.93083999999</v>
      </c>
      <c r="I4" s="23">
        <f t="shared" ref="I4:I23" si="4">E4/D4*100</f>
        <v>38.791215992595298</v>
      </c>
      <c r="J4" s="22">
        <v>109696.60171</v>
      </c>
      <c r="K4" s="28">
        <f t="shared" si="0"/>
        <v>122.52364204984086</v>
      </c>
    </row>
    <row r="5" spans="1:11" ht="24" customHeight="1" thickBot="1" x14ac:dyDescent="0.3">
      <c r="A5" s="2" t="s">
        <v>7</v>
      </c>
      <c r="B5" s="6" t="s">
        <v>23</v>
      </c>
      <c r="C5" s="3">
        <v>2774029.92772</v>
      </c>
      <c r="D5" s="3">
        <v>2785575.3494199999</v>
      </c>
      <c r="E5" s="3">
        <v>893260.39509000001</v>
      </c>
      <c r="F5" s="7">
        <f t="shared" si="1"/>
        <v>-1880769.53263</v>
      </c>
      <c r="G5" s="23">
        <f t="shared" si="2"/>
        <v>32.200820408025614</v>
      </c>
      <c r="H5" s="7">
        <f t="shared" si="3"/>
        <v>-1892314.9543299999</v>
      </c>
      <c r="I5" s="23">
        <f t="shared" si="4"/>
        <v>32.067357118018393</v>
      </c>
      <c r="J5" s="22">
        <v>842144.66775999998</v>
      </c>
      <c r="K5" s="28">
        <f t="shared" si="0"/>
        <v>106.06970860077539</v>
      </c>
    </row>
    <row r="6" spans="1:11" ht="24" customHeight="1" thickBot="1" x14ac:dyDescent="0.3">
      <c r="A6" s="2" t="s">
        <v>8</v>
      </c>
      <c r="B6" s="6" t="s">
        <v>24</v>
      </c>
      <c r="C6" s="3">
        <v>43290.2</v>
      </c>
      <c r="D6" s="3">
        <v>43434.89</v>
      </c>
      <c r="E6" s="3">
        <v>6262.0491700000002</v>
      </c>
      <c r="F6" s="7">
        <f t="shared" si="1"/>
        <v>-37028.150829999999</v>
      </c>
      <c r="G6" s="23">
        <f t="shared" si="2"/>
        <v>14.465281218381993</v>
      </c>
      <c r="H6" s="7">
        <f t="shared" si="3"/>
        <v>-37172.840830000001</v>
      </c>
      <c r="I6" s="23">
        <f t="shared" si="4"/>
        <v>14.417094575351753</v>
      </c>
      <c r="J6" s="22">
        <v>4542.5607300000001</v>
      </c>
      <c r="K6" s="28">
        <f t="shared" si="0"/>
        <v>137.8528442920784</v>
      </c>
    </row>
    <row r="7" spans="1:11" ht="24" customHeight="1" thickBot="1" x14ac:dyDescent="0.3">
      <c r="A7" s="4" t="s">
        <v>9</v>
      </c>
      <c r="B7" s="8" t="s">
        <v>25</v>
      </c>
      <c r="C7" s="5">
        <v>186807.53</v>
      </c>
      <c r="D7" s="5">
        <v>189407.53</v>
      </c>
      <c r="E7" s="5">
        <v>71724.383610000004</v>
      </c>
      <c r="F7" s="7">
        <f t="shared" si="1"/>
        <v>-115083.14638999999</v>
      </c>
      <c r="G7" s="23">
        <f t="shared" si="2"/>
        <v>38.394803255521879</v>
      </c>
      <c r="H7" s="7">
        <f t="shared" si="3"/>
        <v>-117683.14638999999</v>
      </c>
      <c r="I7" s="23">
        <f t="shared" si="4"/>
        <v>37.867757216410567</v>
      </c>
      <c r="J7" s="22">
        <v>60281.583740000002</v>
      </c>
      <c r="K7" s="28">
        <f t="shared" si="0"/>
        <v>118.9822482424381</v>
      </c>
    </row>
    <row r="8" spans="1:11" ht="24" customHeight="1" thickBot="1" x14ac:dyDescent="0.3">
      <c r="A8" s="2" t="s">
        <v>10</v>
      </c>
      <c r="B8" s="6" t="s">
        <v>26</v>
      </c>
      <c r="C8" s="3">
        <v>999</v>
      </c>
      <c r="D8" s="3">
        <v>999</v>
      </c>
      <c r="E8" s="3">
        <v>249.41732999999999</v>
      </c>
      <c r="F8" s="7">
        <f t="shared" si="1"/>
        <v>-749.58267000000001</v>
      </c>
      <c r="G8" s="23">
        <f t="shared" si="2"/>
        <v>24.966699699699699</v>
      </c>
      <c r="H8" s="7">
        <f t="shared" si="3"/>
        <v>-749.58267000000001</v>
      </c>
      <c r="I8" s="23">
        <f t="shared" si="4"/>
        <v>24.966699699699699</v>
      </c>
      <c r="J8" s="22">
        <v>197.90439000000001</v>
      </c>
      <c r="K8" s="28">
        <f t="shared" si="0"/>
        <v>126.0292053147482</v>
      </c>
    </row>
    <row r="9" spans="1:11" ht="24" customHeight="1" thickBot="1" x14ac:dyDescent="0.3">
      <c r="A9" s="2" t="s">
        <v>11</v>
      </c>
      <c r="B9" s="6" t="s">
        <v>27</v>
      </c>
      <c r="C9" s="3">
        <v>300</v>
      </c>
      <c r="D9" s="3">
        <v>300</v>
      </c>
      <c r="E9" s="3">
        <v>113.584</v>
      </c>
      <c r="F9" s="7">
        <f t="shared" si="1"/>
        <v>-186.416</v>
      </c>
      <c r="G9" s="23">
        <f t="shared" si="2"/>
        <v>37.861333333333334</v>
      </c>
      <c r="H9" s="7">
        <f t="shared" si="3"/>
        <v>-186.416</v>
      </c>
      <c r="I9" s="23">
        <f t="shared" si="4"/>
        <v>37.861333333333334</v>
      </c>
      <c r="J9" s="22">
        <v>1005.2364</v>
      </c>
      <c r="K9" s="28"/>
    </row>
    <row r="10" spans="1:11" ht="24" customHeight="1" thickBot="1" x14ac:dyDescent="0.3">
      <c r="A10" s="2" t="s">
        <v>12</v>
      </c>
      <c r="B10" s="6" t="s">
        <v>28</v>
      </c>
      <c r="C10" s="3">
        <v>153583.2984</v>
      </c>
      <c r="D10" s="3">
        <v>187625.09662</v>
      </c>
      <c r="E10" s="3">
        <v>36178.589370000002</v>
      </c>
      <c r="F10" s="7">
        <f t="shared" si="1"/>
        <v>-117404.70903</v>
      </c>
      <c r="G10" s="23">
        <f t="shared" si="2"/>
        <v>23.556330503968393</v>
      </c>
      <c r="H10" s="7">
        <f t="shared" si="3"/>
        <v>-151446.50725</v>
      </c>
      <c r="I10" s="23">
        <f t="shared" si="4"/>
        <v>19.282382805789066</v>
      </c>
      <c r="J10" s="22">
        <v>21819.563900000001</v>
      </c>
      <c r="K10" s="28">
        <f>E10/J10*100</f>
        <v>165.80803143366217</v>
      </c>
    </row>
    <row r="11" spans="1:11" ht="24" customHeight="1" thickBot="1" x14ac:dyDescent="0.3">
      <c r="A11" s="2" t="s">
        <v>13</v>
      </c>
      <c r="B11" s="6" t="s">
        <v>29</v>
      </c>
      <c r="C11" s="3">
        <v>47431</v>
      </c>
      <c r="D11" s="3">
        <v>47352</v>
      </c>
      <c r="E11" s="3">
        <v>39060.385609999998</v>
      </c>
      <c r="F11" s="7">
        <f t="shared" si="1"/>
        <v>-8370.6143900000025</v>
      </c>
      <c r="G11" s="23">
        <f t="shared" si="2"/>
        <v>82.352017899685862</v>
      </c>
      <c r="H11" s="7">
        <f t="shared" si="3"/>
        <v>-8291.6143900000025</v>
      </c>
      <c r="I11" s="23">
        <f t="shared" si="4"/>
        <v>82.48941039449231</v>
      </c>
      <c r="J11" s="22">
        <v>0</v>
      </c>
      <c r="K11" s="28"/>
    </row>
    <row r="12" spans="1:11" ht="24" customHeight="1" thickBot="1" x14ac:dyDescent="0.3">
      <c r="A12" s="2" t="s">
        <v>14</v>
      </c>
      <c r="B12" s="6" t="s">
        <v>38</v>
      </c>
      <c r="C12" s="3">
        <v>1512349.12</v>
      </c>
      <c r="D12" s="3">
        <v>1424898.1402799999</v>
      </c>
      <c r="E12" s="3">
        <v>1173826.70279</v>
      </c>
      <c r="F12" s="7">
        <f t="shared" si="1"/>
        <v>-338522.4172100001</v>
      </c>
      <c r="G12" s="23">
        <f t="shared" si="2"/>
        <v>77.616119668850004</v>
      </c>
      <c r="H12" s="7">
        <f t="shared" si="3"/>
        <v>-251071.43748999992</v>
      </c>
      <c r="I12" s="23">
        <f t="shared" si="4"/>
        <v>82.379692246586629</v>
      </c>
      <c r="J12" s="22">
        <v>5469.7418500000003</v>
      </c>
      <c r="K12" s="28"/>
    </row>
    <row r="13" spans="1:11" ht="24" customHeight="1" thickBot="1" x14ac:dyDescent="0.3">
      <c r="A13" s="2" t="s">
        <v>15</v>
      </c>
      <c r="B13" s="6" t="s">
        <v>30</v>
      </c>
      <c r="C13" s="3">
        <v>51381.5</v>
      </c>
      <c r="D13" s="3">
        <v>51381.5</v>
      </c>
      <c r="E13" s="3">
        <v>0</v>
      </c>
      <c r="F13" s="7">
        <f t="shared" si="1"/>
        <v>-51381.5</v>
      </c>
      <c r="G13" s="23">
        <f t="shared" si="2"/>
        <v>0</v>
      </c>
      <c r="H13" s="7">
        <f t="shared" si="3"/>
        <v>-51381.5</v>
      </c>
      <c r="I13" s="23">
        <f t="shared" si="4"/>
        <v>0</v>
      </c>
      <c r="J13" s="22">
        <v>18627.681799999998</v>
      </c>
      <c r="K13" s="28"/>
    </row>
    <row r="14" spans="1:11" ht="24" customHeight="1" thickBot="1" x14ac:dyDescent="0.3">
      <c r="A14" s="2" t="s">
        <v>16</v>
      </c>
      <c r="B14" s="6" t="s">
        <v>31</v>
      </c>
      <c r="C14" s="3">
        <v>663795.43600999995</v>
      </c>
      <c r="D14" s="3">
        <v>679000.75621000002</v>
      </c>
      <c r="E14" s="3">
        <v>228515.37875</v>
      </c>
      <c r="F14" s="7">
        <f t="shared" si="1"/>
        <v>-435280.05725999991</v>
      </c>
      <c r="G14" s="23">
        <f t="shared" si="2"/>
        <v>34.425572450991886</v>
      </c>
      <c r="H14" s="7">
        <f t="shared" si="3"/>
        <v>-450485.37745999999</v>
      </c>
      <c r="I14" s="23">
        <f t="shared" si="4"/>
        <v>33.654657474243699</v>
      </c>
      <c r="J14" s="22">
        <v>204697.03826999999</v>
      </c>
      <c r="K14" s="28">
        <f>E14/J14*100</f>
        <v>111.63589892716625</v>
      </c>
    </row>
    <row r="15" spans="1:11" ht="24" customHeight="1" thickBot="1" x14ac:dyDescent="0.3">
      <c r="A15" s="2" t="s">
        <v>17</v>
      </c>
      <c r="B15" s="6" t="s">
        <v>32</v>
      </c>
      <c r="C15" s="3">
        <v>95814.947</v>
      </c>
      <c r="D15" s="3">
        <v>102564.947</v>
      </c>
      <c r="E15" s="3">
        <v>38084.103419999999</v>
      </c>
      <c r="F15" s="7">
        <f t="shared" si="1"/>
        <v>-57730.843580000001</v>
      </c>
      <c r="G15" s="23">
        <f t="shared" si="2"/>
        <v>39.747559866624982</v>
      </c>
      <c r="H15" s="7">
        <f t="shared" si="3"/>
        <v>-64480.843580000001</v>
      </c>
      <c r="I15" s="23">
        <f t="shared" si="4"/>
        <v>37.131695119971155</v>
      </c>
      <c r="J15" s="22">
        <v>20645.3547</v>
      </c>
      <c r="K15" s="28">
        <f>E15/J15*100</f>
        <v>184.46814779113484</v>
      </c>
    </row>
    <row r="16" spans="1:11" ht="24" customHeight="1" thickBot="1" x14ac:dyDescent="0.3">
      <c r="A16" s="2" t="s">
        <v>18</v>
      </c>
      <c r="B16" s="6" t="s">
        <v>33</v>
      </c>
      <c r="C16" s="3">
        <v>233939.32066</v>
      </c>
      <c r="D16" s="3">
        <v>252789.32066</v>
      </c>
      <c r="E16" s="3">
        <v>72789.77781</v>
      </c>
      <c r="F16" s="7">
        <f t="shared" si="1"/>
        <v>-161149.54285</v>
      </c>
      <c r="G16" s="23">
        <f t="shared" si="2"/>
        <v>31.114811141898784</v>
      </c>
      <c r="H16" s="7">
        <f t="shared" si="3"/>
        <v>-179999.54285</v>
      </c>
      <c r="I16" s="23">
        <f t="shared" si="4"/>
        <v>28.794641173905354</v>
      </c>
      <c r="J16" s="22">
        <v>66049.334220000004</v>
      </c>
      <c r="K16" s="28">
        <f>E16/J16*100</f>
        <v>110.20516507789257</v>
      </c>
    </row>
    <row r="17" spans="1:11" ht="24" customHeight="1" thickBot="1" x14ac:dyDescent="0.3">
      <c r="A17" s="2" t="s">
        <v>19</v>
      </c>
      <c r="B17" s="6" t="s">
        <v>34</v>
      </c>
      <c r="C17" s="3">
        <v>144562.01</v>
      </c>
      <c r="D17" s="3">
        <v>145407.34236000001</v>
      </c>
      <c r="E17" s="3">
        <v>42214.982120000001</v>
      </c>
      <c r="F17" s="7">
        <f t="shared" si="1"/>
        <v>-102347.02788000001</v>
      </c>
      <c r="G17" s="23">
        <f t="shared" si="2"/>
        <v>29.201988904277133</v>
      </c>
      <c r="H17" s="7">
        <f t="shared" si="3"/>
        <v>-103192.36024000001</v>
      </c>
      <c r="I17" s="23">
        <f t="shared" si="4"/>
        <v>29.032221781128492</v>
      </c>
      <c r="J17" s="22">
        <v>27300.134160000001</v>
      </c>
      <c r="K17" s="28">
        <f>E17/J17*100</f>
        <v>154.63287422906936</v>
      </c>
    </row>
    <row r="18" spans="1:11" ht="24" customHeight="1" thickBot="1" x14ac:dyDescent="0.3">
      <c r="A18" s="2" t="s">
        <v>39</v>
      </c>
      <c r="B18" s="6" t="s">
        <v>40</v>
      </c>
      <c r="C18" s="9">
        <v>370</v>
      </c>
      <c r="D18" s="9">
        <v>795</v>
      </c>
      <c r="E18" s="10">
        <v>595</v>
      </c>
      <c r="F18" s="7">
        <f>SUM(E18-C18)</f>
        <v>225</v>
      </c>
      <c r="G18" s="23">
        <f t="shared" si="2"/>
        <v>160.81081081081081</v>
      </c>
      <c r="H18" s="7">
        <f t="shared" si="3"/>
        <v>-200</v>
      </c>
      <c r="I18" s="23">
        <f t="shared" si="4"/>
        <v>74.842767295597483</v>
      </c>
      <c r="J18" s="22">
        <v>0</v>
      </c>
      <c r="K18" s="29"/>
    </row>
    <row r="19" spans="1:11" ht="24" customHeight="1" thickBot="1" x14ac:dyDescent="0.3">
      <c r="A19" s="2" t="s">
        <v>20</v>
      </c>
      <c r="B19" s="6" t="s">
        <v>35</v>
      </c>
      <c r="C19" s="3">
        <v>708873.61092999997</v>
      </c>
      <c r="D19" s="3">
        <v>757251.02093</v>
      </c>
      <c r="E19" s="3">
        <v>125976.10501</v>
      </c>
      <c r="F19" s="7">
        <f>SUM(E19-C19)</f>
        <v>-582897.50591999991</v>
      </c>
      <c r="G19" s="23">
        <f t="shared" si="2"/>
        <v>17.771306911076412</v>
      </c>
      <c r="H19" s="7">
        <f t="shared" si="3"/>
        <v>-631274.91592000006</v>
      </c>
      <c r="I19" s="23">
        <f t="shared" si="4"/>
        <v>16.635976912290644</v>
      </c>
      <c r="J19" s="22">
        <v>83401.436319999993</v>
      </c>
      <c r="K19" s="28">
        <f>E19/J19*100</f>
        <v>151.0478842674205</v>
      </c>
    </row>
    <row r="20" spans="1:11" ht="24" customHeight="1" thickBot="1" x14ac:dyDescent="0.3">
      <c r="A20" s="2" t="s">
        <v>21</v>
      </c>
      <c r="B20" s="6" t="s">
        <v>36</v>
      </c>
      <c r="C20" s="3">
        <v>0</v>
      </c>
      <c r="D20" s="3">
        <v>0</v>
      </c>
      <c r="E20" s="3">
        <v>0</v>
      </c>
      <c r="F20" s="7">
        <f t="shared" si="1"/>
        <v>0</v>
      </c>
      <c r="G20" s="23"/>
      <c r="H20" s="7">
        <f t="shared" si="3"/>
        <v>0</v>
      </c>
      <c r="I20" s="23"/>
      <c r="J20" s="22">
        <v>274015.22047</v>
      </c>
      <c r="K20" s="28">
        <f>E20/J20*100</f>
        <v>0</v>
      </c>
    </row>
    <row r="21" spans="1:11" ht="24" customHeight="1" thickBot="1" x14ac:dyDescent="0.3">
      <c r="A21" s="2"/>
      <c r="B21" s="24" t="s">
        <v>3</v>
      </c>
      <c r="C21" s="25">
        <f>SUM(C3:C20)</f>
        <v>6916775.4276700001</v>
      </c>
      <c r="D21" s="25">
        <f>SUM(D3:D20)</f>
        <v>7018657.0959399994</v>
      </c>
      <c r="E21" s="25">
        <f>SUM(E3:E20)</f>
        <v>2864394.8956999998</v>
      </c>
      <c r="F21" s="26">
        <f t="shared" si="1"/>
        <v>-4052380.5319700004</v>
      </c>
      <c r="G21" s="27">
        <f t="shared" si="2"/>
        <v>41.412287064304849</v>
      </c>
      <c r="H21" s="26">
        <f t="shared" si="3"/>
        <v>-4154262.2002399997</v>
      </c>
      <c r="I21" s="23">
        <f t="shared" si="4"/>
        <v>40.81115313863863</v>
      </c>
      <c r="J21" s="25">
        <f>SUM(J3:J20)</f>
        <v>1740334.06042</v>
      </c>
      <c r="K21" s="30">
        <f>E21/J21*100</f>
        <v>164.58879710764995</v>
      </c>
    </row>
    <row r="22" spans="1:11" ht="24" customHeight="1" thickBot="1" x14ac:dyDescent="0.3">
      <c r="A22" s="4"/>
      <c r="B22" s="16" t="s">
        <v>4</v>
      </c>
      <c r="C22" s="17">
        <v>294631.97149999999</v>
      </c>
      <c r="D22" s="17">
        <v>140350.4216</v>
      </c>
      <c r="E22" s="17">
        <v>10283.092199999999</v>
      </c>
      <c r="F22" s="18">
        <f t="shared" si="1"/>
        <v>-284348.87929999997</v>
      </c>
      <c r="G22" s="23">
        <f t="shared" si="2"/>
        <v>3.4901481151715403</v>
      </c>
      <c r="H22" s="18">
        <f t="shared" si="3"/>
        <v>-130067.3294</v>
      </c>
      <c r="I22" s="23">
        <f t="shared" si="4"/>
        <v>7.3267269757884348</v>
      </c>
      <c r="J22" s="32">
        <v>6111.9431000000004</v>
      </c>
      <c r="K22" s="28">
        <f>E22/J22*100</f>
        <v>168.24587584920414</v>
      </c>
    </row>
    <row r="23" spans="1:11" ht="26.25" customHeight="1" thickBot="1" x14ac:dyDescent="0.3">
      <c r="A23" s="2"/>
      <c r="B23" s="24" t="s">
        <v>5</v>
      </c>
      <c r="C23" s="25">
        <f>SUM(C21:C22)</f>
        <v>7211407.3991700001</v>
      </c>
      <c r="D23" s="25">
        <f>SUM(D21:D22)</f>
        <v>7159007.5175399994</v>
      </c>
      <c r="E23" s="25">
        <f>SUM(E21:E22)</f>
        <v>2874677.9878999996</v>
      </c>
      <c r="F23" s="26">
        <f t="shared" si="1"/>
        <v>-4336729.41127</v>
      </c>
      <c r="G23" s="27">
        <f t="shared" si="2"/>
        <v>39.862925900301541</v>
      </c>
      <c r="H23" s="26">
        <f t="shared" si="3"/>
        <v>-4284329.5296400003</v>
      </c>
      <c r="I23" s="33">
        <f t="shared" si="4"/>
        <v>40.154699947679418</v>
      </c>
      <c r="J23" s="25">
        <f>SUM(J21:J22)</f>
        <v>1746446.00352</v>
      </c>
      <c r="K23" s="30">
        <f>E23/J23*100</f>
        <v>164.60159558932961</v>
      </c>
    </row>
    <row r="26" spans="1:11" x14ac:dyDescent="0.25">
      <c r="A26" s="11" t="s">
        <v>41</v>
      </c>
      <c r="B26" s="11"/>
    </row>
  </sheetData>
  <mergeCells count="1">
    <mergeCell ref="A1:J1"/>
  </mergeCells>
  <pageMargins left="0.7" right="0.7" top="0.75" bottom="0.75" header="0.3" footer="0.3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2025-02-12T12:15:49Z</cp:lastPrinted>
  <dcterms:created xsi:type="dcterms:W3CDTF">2017-12-11T14:03:53Z</dcterms:created>
  <dcterms:modified xsi:type="dcterms:W3CDTF">2025-06-11T11:21:31Z</dcterms:modified>
</cp:coreProperties>
</file>